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defaultThemeVersion="124226"/>
  <xr:revisionPtr revIDLastSave="0" documentId="13_ncr:1_{F75B9E3B-2D23-423C-893C-03ACD95654E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Расчет стоимости" sheetId="4" r:id="rId1"/>
  </sheets>
  <definedNames>
    <definedName name="_xlnm.Print_Area" localSheetId="0">'Расчет стоимости'!$A$1:$O$39</definedName>
  </definedNames>
  <calcPr calcId="191029"/>
</workbook>
</file>

<file path=xl/calcChain.xml><?xml version="1.0" encoding="utf-8"?>
<calcChain xmlns="http://schemas.openxmlformats.org/spreadsheetml/2006/main">
  <c r="N17" i="4" l="1"/>
  <c r="O17" i="4"/>
  <c r="M13" i="4"/>
  <c r="M14" i="4"/>
  <c r="M15" i="4"/>
  <c r="M16" i="4"/>
  <c r="M12" i="4"/>
  <c r="M17" i="4" s="1"/>
  <c r="L13" i="4"/>
  <c r="L14" i="4"/>
  <c r="L15" i="4"/>
  <c r="L16" i="4"/>
  <c r="L12" i="4"/>
  <c r="L17" i="4" s="1"/>
  <c r="F16" i="4" l="1"/>
  <c r="F15" i="4"/>
  <c r="F14" i="4"/>
  <c r="F13" i="4"/>
  <c r="F12" i="4"/>
  <c r="E17" i="4" l="1"/>
  <c r="F17" i="4" l="1"/>
  <c r="G17" i="4" s="1"/>
  <c r="E19" i="4" s="1"/>
  <c r="H17" i="4" l="1"/>
  <c r="I17" i="4" l="1"/>
</calcChain>
</file>

<file path=xl/sharedStrings.xml><?xml version="1.0" encoding="utf-8"?>
<sst xmlns="http://schemas.openxmlformats.org/spreadsheetml/2006/main" count="48" uniqueCount="43">
  <si>
    <t>Итого:</t>
  </si>
  <si>
    <t>№ п/п</t>
  </si>
  <si>
    <t>Наименование</t>
  </si>
  <si>
    <t>Ед. изм.</t>
  </si>
  <si>
    <t>К-во</t>
  </si>
  <si>
    <t>Сметные затраты труда, ч/ч</t>
  </si>
  <si>
    <t>Приложение А</t>
  </si>
  <si>
    <t>к техническому заданию</t>
  </si>
  <si>
    <t>РАСЧЕТ СТОИМОСТИ</t>
  </si>
  <si>
    <t>КОММЕРЧЕСКОГО ПРЕДЛОЖЕНИЯ</t>
  </si>
  <si>
    <t>Примечание:</t>
  </si>
  <si>
    <t>шт.</t>
  </si>
  <si>
    <t>2-1 Выкидной трубопровод</t>
  </si>
  <si>
    <t>2-2 Пропарочное устройство</t>
  </si>
  <si>
    <t>2-5 Площадка скважины. Обустройство</t>
  </si>
  <si>
    <t>На единицу объема</t>
  </si>
  <si>
    <t>км</t>
  </si>
  <si>
    <t>1.1.заработную плату основных рабочих и механизаторов;</t>
  </si>
  <si>
    <t>1.2.накладные расходы (Подрядчика);</t>
  </si>
  <si>
    <t>1.3.сметную прибыль (Подрядчика);</t>
  </si>
  <si>
    <t>1.4.стоимость вспомогательных материалов (Подрядчика) и привлекаемых механизмов;</t>
  </si>
  <si>
    <t>1.5.затраты (Подрядчика) на мобилизацию персонала (проезд, проживание, суточные) и перебазировку техники;</t>
  </si>
  <si>
    <r>
      <rPr>
        <b/>
        <sz val="12"/>
        <color theme="1"/>
        <rFont val="Times New Roman"/>
        <family val="1"/>
        <charset val="204"/>
      </rPr>
      <t>2)</t>
    </r>
    <r>
      <rPr>
        <sz val="12"/>
        <color theme="1"/>
        <rFont val="Times New Roman"/>
        <family val="1"/>
        <charset val="204"/>
      </rPr>
      <t xml:space="preserve"> Приведенная стоимость 1 ч/ч не учитывает стоимость основных материалов поставки Подрядчика.</t>
    </r>
  </si>
  <si>
    <t>1.6.условия выполнения работ (стесненность, зимнее удорожание, страхование строительных рисков и пр.).</t>
  </si>
  <si>
    <t>Итоговое значение средней приведенной стоимости:</t>
  </si>
  <si>
    <t xml:space="preserve">Общая стоимость работ, руб. без НДС </t>
  </si>
  <si>
    <t xml:space="preserve">Оценочная стоимость материалов поставки Подрядчика с учетом ТЗР, руб. без НДС </t>
  </si>
  <si>
    <t>Расчетная приведенная стоимость 1 ч/ч, руб. без НДС</t>
  </si>
  <si>
    <t>Итого стоимость работ без учета стоимости основных материалов Подрядчика, руб. без НДС</t>
  </si>
  <si>
    <t>руб. без НДС</t>
  </si>
  <si>
    <r>
      <rPr>
        <b/>
        <sz val="12"/>
        <color theme="1"/>
        <rFont val="Times New Roman"/>
        <family val="1"/>
        <charset val="204"/>
      </rPr>
      <t xml:space="preserve">3) </t>
    </r>
    <r>
      <rPr>
        <sz val="12"/>
        <color theme="1"/>
        <rFont val="Times New Roman"/>
        <family val="1"/>
        <charset val="204"/>
      </rPr>
      <t>Расчетная приведенная стоимость 1 ч/ч включает в себя:</t>
    </r>
  </si>
  <si>
    <r>
      <rPr>
        <b/>
        <sz val="12"/>
        <color theme="1"/>
        <rFont val="Times New Roman"/>
        <family val="1"/>
        <charset val="204"/>
      </rPr>
      <t xml:space="preserve">4) </t>
    </r>
    <r>
      <rPr>
        <sz val="12"/>
        <color theme="1"/>
        <rFont val="Times New Roman"/>
        <family val="1"/>
        <charset val="204"/>
      </rPr>
      <t>Расчет за фактически выполненные Подрядчиком объемы работ производится на основании трудозатрат основных рабочих и механизаторов, определенных по согласованным локальным сметным расчетам к Договору, разработанных на основании рабочей документации, с применением фиксированной расчетной величины стоимости 1 чел./часа. При закрытии актов выполненных работ КС-2 их стоимость определяется по итоговому количеству ч/ч в актах, умноженному на договорную стоимость 1 ч/ч, равную значению расчетной приведенной стоимости 1 ч/ч по каждой отдельной смете к договору (тендеру), с добавлением стоимости материалов Подрядчика.</t>
    </r>
  </si>
  <si>
    <t>Срок выпол-нения единицы  объема работ.
(календарных дней)</t>
  </si>
  <si>
    <r>
      <t xml:space="preserve">5) </t>
    </r>
    <r>
      <rPr>
        <sz val="12"/>
        <color theme="1"/>
        <rFont val="Times New Roman"/>
        <family val="1"/>
        <charset val="204"/>
      </rPr>
      <t xml:space="preserve">Стоимость основных материалов Подрядчика подлежит обязательному согласованию со службой МАХО и СБ Заказчика. </t>
    </r>
  </si>
  <si>
    <t>2-3 Узел врезки</t>
  </si>
  <si>
    <t>Годовая программа на 2021 г.</t>
  </si>
  <si>
    <t>2-4 Распределительная гребенка (справочно)*</t>
  </si>
  <si>
    <r>
      <t xml:space="preserve">6) </t>
    </r>
    <r>
      <rPr>
        <sz val="12"/>
        <color theme="1"/>
        <rFont val="Times New Roman"/>
        <family val="1"/>
        <charset val="204"/>
      </rPr>
      <t>(справочно)*- возможно включение в годовую программу в связи с производственной необходимостью.</t>
    </r>
  </si>
  <si>
    <t>Выполнение строительно-монтажных работ по строительству объектов
обустройства Ашировского месторождения на 2021 г.
(выкидные трубопроводы от скважин, обустройство площадок скважин).</t>
  </si>
  <si>
    <t>Сметные затраты труда, ч/ч на годовую программу</t>
  </si>
  <si>
    <t>Оценочная стоимость материалов поставки Подрядчика с учетом ТЗР, руб. без НДС на годовую программу</t>
  </si>
  <si>
    <r>
      <rPr>
        <b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Графы 6, 7, 9, 14 и 15 заполняются Подрядчиком.</t>
    </r>
  </si>
  <si>
    <t>Общая годовая стоимость работ,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</si>
</sst>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Roman"/>
      <family val="1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vertical="center"/>
    </xf>
    <xf numFmtId="43" fontId="4" fillId="0" borderId="0" xfId="0" applyNumberFormat="1" applyFont="1" applyFill="1" applyBorder="1"/>
    <xf numFmtId="164" fontId="4" fillId="0" borderId="0" xfId="0" applyNumberFormat="1" applyFont="1" applyFill="1" applyBorder="1"/>
    <xf numFmtId="43" fontId="4" fillId="0" borderId="5" xfId="0" applyNumberFormat="1" applyFont="1" applyFill="1" applyBorder="1"/>
    <xf numFmtId="0" fontId="4" fillId="0" borderId="0" xfId="0" applyFont="1"/>
    <xf numFmtId="0" fontId="2" fillId="0" borderId="0" xfId="0" applyFont="1" applyAlignment="1">
      <alignment horizontal="left"/>
    </xf>
    <xf numFmtId="43" fontId="2" fillId="0" borderId="1" xfId="1" applyNumberFormat="1" applyFont="1" applyFill="1" applyBorder="1"/>
    <xf numFmtId="0" fontId="7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10" fillId="0" borderId="0" xfId="0" applyFont="1" applyFill="1"/>
    <xf numFmtId="0" fontId="2" fillId="0" borderId="0" xfId="0" applyFont="1" applyFill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43" fontId="9" fillId="0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43" fontId="2" fillId="0" borderId="5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3" fontId="4" fillId="2" borderId="5" xfId="0" applyNumberFormat="1" applyFont="1" applyFill="1" applyBorder="1"/>
    <xf numFmtId="43" fontId="2" fillId="2" borderId="5" xfId="1" applyNumberFormat="1" applyFont="1" applyFill="1" applyBorder="1"/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BreakPreview" zoomScaleNormal="100" zoomScaleSheetLayoutView="100" workbookViewId="0">
      <selection activeCell="O11" sqref="O11"/>
    </sheetView>
  </sheetViews>
  <sheetFormatPr defaultRowHeight="15"/>
  <cols>
    <col min="1" max="1" width="9.42578125" customWidth="1"/>
    <col min="2" max="2" width="35.7109375" customWidth="1"/>
    <col min="3" max="3" width="6.28515625" customWidth="1"/>
    <col min="4" max="4" width="8.140625" customWidth="1"/>
    <col min="5" max="5" width="13.5703125" style="1" customWidth="1"/>
    <col min="6" max="6" width="20.85546875" style="1" customWidth="1"/>
    <col min="7" max="7" width="14.28515625" style="1" customWidth="1"/>
    <col min="8" max="8" width="18.28515625" customWidth="1"/>
    <col min="9" max="10" width="16.28515625" customWidth="1"/>
    <col min="11" max="11" width="8.140625" customWidth="1"/>
    <col min="12" max="12" width="13.28515625" customWidth="1"/>
    <col min="13" max="13" width="16.28515625" customWidth="1"/>
    <col min="14" max="14" width="16.5703125" customWidth="1"/>
    <col min="15" max="15" width="20" customWidth="1"/>
  </cols>
  <sheetData>
    <row r="1" spans="1:15" ht="15.75">
      <c r="H1" s="11"/>
      <c r="I1" s="11"/>
      <c r="J1" s="11"/>
      <c r="L1" s="13"/>
      <c r="M1" s="13"/>
      <c r="N1" s="13" t="s">
        <v>6</v>
      </c>
      <c r="O1" s="11"/>
    </row>
    <row r="2" spans="1:15" ht="15.75">
      <c r="H2" s="12"/>
      <c r="I2" s="12"/>
      <c r="J2" s="12"/>
      <c r="L2" s="14"/>
      <c r="M2" s="14"/>
      <c r="N2" s="14" t="s">
        <v>7</v>
      </c>
      <c r="O2" s="12"/>
    </row>
    <row r="3" spans="1:15">
      <c r="H3" s="48"/>
      <c r="I3" s="48"/>
      <c r="J3" s="48"/>
      <c r="K3" s="48"/>
      <c r="L3" s="48"/>
      <c r="M3" s="48"/>
      <c r="N3" s="48"/>
      <c r="O3" s="48"/>
    </row>
    <row r="4" spans="1:15" ht="18.7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8.75" customHeight="1">
      <c r="A5" s="50" t="s">
        <v>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4.25" customHeight="1">
      <c r="A6" s="2"/>
      <c r="B6" s="2"/>
      <c r="C6" s="2"/>
      <c r="D6" s="2"/>
      <c r="E6" s="2"/>
      <c r="F6" s="2"/>
      <c r="G6" s="2"/>
      <c r="K6" s="2"/>
      <c r="L6" s="2"/>
      <c r="M6" s="2"/>
      <c r="N6" s="2"/>
    </row>
    <row r="7" spans="1:15" ht="52.5" customHeight="1">
      <c r="A7" s="49" t="s">
        <v>38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5.75" thickBot="1"/>
    <row r="9" spans="1:15" ht="33.75" customHeight="1">
      <c r="A9" s="51" t="s">
        <v>1</v>
      </c>
      <c r="B9" s="53" t="s">
        <v>2</v>
      </c>
      <c r="C9" s="55" t="s">
        <v>3</v>
      </c>
      <c r="D9" s="53" t="s">
        <v>15</v>
      </c>
      <c r="E9" s="53"/>
      <c r="F9" s="53"/>
      <c r="G9" s="53"/>
      <c r="H9" s="53"/>
      <c r="I9" s="53"/>
      <c r="J9" s="53"/>
      <c r="K9" s="57" t="s">
        <v>35</v>
      </c>
      <c r="L9" s="58"/>
      <c r="M9" s="58"/>
      <c r="N9" s="58"/>
      <c r="O9" s="59"/>
    </row>
    <row r="10" spans="1:15" ht="148.15" customHeight="1">
      <c r="A10" s="52"/>
      <c r="B10" s="54"/>
      <c r="C10" s="56"/>
      <c r="D10" s="23" t="s">
        <v>4</v>
      </c>
      <c r="E10" s="22" t="s">
        <v>5</v>
      </c>
      <c r="F10" s="32" t="s">
        <v>28</v>
      </c>
      <c r="G10" s="32" t="s">
        <v>27</v>
      </c>
      <c r="H10" s="32" t="s">
        <v>26</v>
      </c>
      <c r="I10" s="32" t="s">
        <v>25</v>
      </c>
      <c r="J10" s="32" t="s">
        <v>32</v>
      </c>
      <c r="K10" s="23" t="s">
        <v>4</v>
      </c>
      <c r="L10" s="40" t="s">
        <v>39</v>
      </c>
      <c r="M10" s="40" t="s">
        <v>40</v>
      </c>
      <c r="N10" s="32" t="s">
        <v>27</v>
      </c>
      <c r="O10" s="22" t="s">
        <v>42</v>
      </c>
    </row>
    <row r="11" spans="1:15" ht="17.25" customHeight="1">
      <c r="A11" s="24">
        <v>1</v>
      </c>
      <c r="B11" s="23">
        <v>2</v>
      </c>
      <c r="C11" s="22">
        <v>3</v>
      </c>
      <c r="D11" s="23">
        <v>4</v>
      </c>
      <c r="E11" s="22">
        <v>5</v>
      </c>
      <c r="F11" s="32">
        <v>6</v>
      </c>
      <c r="G11" s="32">
        <v>7</v>
      </c>
      <c r="H11" s="33">
        <v>8</v>
      </c>
      <c r="I11" s="33">
        <v>9</v>
      </c>
      <c r="J11" s="33">
        <v>10</v>
      </c>
      <c r="K11" s="23">
        <v>11</v>
      </c>
      <c r="L11" s="39">
        <v>12</v>
      </c>
      <c r="M11" s="39">
        <v>13</v>
      </c>
      <c r="N11" s="39">
        <v>14</v>
      </c>
      <c r="O11" s="23">
        <v>15</v>
      </c>
    </row>
    <row r="12" spans="1:15" ht="30" customHeight="1">
      <c r="A12" s="25">
        <v>1</v>
      </c>
      <c r="B12" s="26" t="s">
        <v>12</v>
      </c>
      <c r="C12" s="27" t="s">
        <v>16</v>
      </c>
      <c r="D12" s="28">
        <v>1</v>
      </c>
      <c r="E12" s="29">
        <v>809.79</v>
      </c>
      <c r="F12" s="34">
        <f t="shared" ref="F12:F16" si="0">G12*E12</f>
        <v>0</v>
      </c>
      <c r="G12" s="34"/>
      <c r="H12" s="34">
        <v>47959</v>
      </c>
      <c r="I12" s="34"/>
      <c r="J12" s="35">
        <v>5</v>
      </c>
      <c r="K12" s="28">
        <v>5.6</v>
      </c>
      <c r="L12" s="28">
        <f>E12*K12</f>
        <v>4534.8239999999996</v>
      </c>
      <c r="M12" s="28">
        <f>H12*K12</f>
        <v>268570.39999999997</v>
      </c>
      <c r="N12" s="28"/>
      <c r="O12" s="10"/>
    </row>
    <row r="13" spans="1:15" ht="30" customHeight="1">
      <c r="A13" s="25">
        <v>2</v>
      </c>
      <c r="B13" s="26" t="s">
        <v>13</v>
      </c>
      <c r="C13" s="27" t="s">
        <v>11</v>
      </c>
      <c r="D13" s="27">
        <v>1</v>
      </c>
      <c r="E13" s="29">
        <v>72.36</v>
      </c>
      <c r="F13" s="34">
        <f t="shared" si="0"/>
        <v>0</v>
      </c>
      <c r="G13" s="34"/>
      <c r="H13" s="34">
        <v>15288</v>
      </c>
      <c r="I13" s="34"/>
      <c r="J13" s="35">
        <v>1</v>
      </c>
      <c r="K13" s="30">
        <v>7</v>
      </c>
      <c r="L13" s="28">
        <f t="shared" ref="L13:L16" si="1">E13*K13</f>
        <v>506.52</v>
      </c>
      <c r="M13" s="28">
        <f t="shared" ref="M13:M16" si="2">H13*K13</f>
        <v>107016</v>
      </c>
      <c r="N13" s="28"/>
      <c r="O13" s="10"/>
    </row>
    <row r="14" spans="1:15" ht="30" customHeight="1">
      <c r="A14" s="25">
        <v>3</v>
      </c>
      <c r="B14" s="26" t="s">
        <v>34</v>
      </c>
      <c r="C14" s="27" t="s">
        <v>11</v>
      </c>
      <c r="D14" s="27">
        <v>1</v>
      </c>
      <c r="E14" s="29">
        <v>213.99</v>
      </c>
      <c r="F14" s="34">
        <f t="shared" si="0"/>
        <v>0</v>
      </c>
      <c r="G14" s="34"/>
      <c r="H14" s="34">
        <v>38576.120000000003</v>
      </c>
      <c r="I14" s="34"/>
      <c r="J14" s="35">
        <v>1</v>
      </c>
      <c r="K14" s="30">
        <v>4</v>
      </c>
      <c r="L14" s="28">
        <f t="shared" si="1"/>
        <v>855.96</v>
      </c>
      <c r="M14" s="28">
        <f t="shared" si="2"/>
        <v>154304.48000000001</v>
      </c>
      <c r="N14" s="28"/>
      <c r="O14" s="10"/>
    </row>
    <row r="15" spans="1:15" ht="30" customHeight="1">
      <c r="A15" s="25">
        <v>4</v>
      </c>
      <c r="B15" s="26" t="s">
        <v>36</v>
      </c>
      <c r="C15" s="27" t="s">
        <v>11</v>
      </c>
      <c r="D15" s="27">
        <v>1</v>
      </c>
      <c r="E15" s="29">
        <v>269.48</v>
      </c>
      <c r="F15" s="34">
        <f t="shared" si="0"/>
        <v>0</v>
      </c>
      <c r="G15" s="34"/>
      <c r="H15" s="34">
        <v>72549</v>
      </c>
      <c r="I15" s="34"/>
      <c r="J15" s="35">
        <v>2</v>
      </c>
      <c r="K15" s="30">
        <v>0</v>
      </c>
      <c r="L15" s="28">
        <f t="shared" si="1"/>
        <v>0</v>
      </c>
      <c r="M15" s="28">
        <f t="shared" si="2"/>
        <v>0</v>
      </c>
      <c r="N15" s="28"/>
      <c r="O15" s="10"/>
    </row>
    <row r="16" spans="1:15" ht="30" customHeight="1">
      <c r="A16" s="25">
        <v>5</v>
      </c>
      <c r="B16" s="26" t="s">
        <v>14</v>
      </c>
      <c r="C16" s="27" t="s">
        <v>11</v>
      </c>
      <c r="D16" s="27">
        <v>1</v>
      </c>
      <c r="E16" s="29">
        <v>894.29</v>
      </c>
      <c r="F16" s="34">
        <f t="shared" si="0"/>
        <v>0</v>
      </c>
      <c r="G16" s="34"/>
      <c r="H16" s="34">
        <v>537722</v>
      </c>
      <c r="I16" s="34"/>
      <c r="J16" s="35">
        <v>10</v>
      </c>
      <c r="K16" s="30">
        <v>4</v>
      </c>
      <c r="L16" s="28">
        <f t="shared" si="1"/>
        <v>3577.16</v>
      </c>
      <c r="M16" s="28">
        <f t="shared" si="2"/>
        <v>2150888</v>
      </c>
      <c r="N16" s="28"/>
      <c r="O16" s="10"/>
    </row>
    <row r="17" spans="1:15" ht="17.25" customHeight="1" thickBot="1">
      <c r="A17" s="46" t="s">
        <v>0</v>
      </c>
      <c r="B17" s="47"/>
      <c r="C17" s="47"/>
      <c r="D17" s="47"/>
      <c r="E17" s="7">
        <f>SUM(E12:E16)</f>
        <v>2259.91</v>
      </c>
      <c r="F17" s="36">
        <f>SUM(F12:F16)</f>
        <v>0</v>
      </c>
      <c r="G17" s="36">
        <f>F17/E17</f>
        <v>0</v>
      </c>
      <c r="H17" s="36">
        <f>SUM(H12:H16)</f>
        <v>712094.12</v>
      </c>
      <c r="I17" s="36">
        <f>SUM(I12:I16)</f>
        <v>0</v>
      </c>
      <c r="J17" s="37"/>
      <c r="K17" s="31"/>
      <c r="L17" s="7">
        <f>SUM(L12:L16)</f>
        <v>9474.4639999999999</v>
      </c>
      <c r="M17" s="7">
        <f>SUM(M12:M16)</f>
        <v>2680778.88</v>
      </c>
      <c r="N17" s="7">
        <f t="shared" ref="N17:O17" si="3">SUM(N12:N16)</f>
        <v>0</v>
      </c>
      <c r="O17" s="7">
        <f t="shared" si="3"/>
        <v>0</v>
      </c>
    </row>
    <row r="18" spans="1:15" ht="15.75">
      <c r="A18" s="3"/>
      <c r="B18" s="4"/>
      <c r="C18" s="3"/>
      <c r="D18" s="3"/>
      <c r="E18" s="5"/>
      <c r="F18" s="6"/>
      <c r="G18" s="6"/>
      <c r="H18" s="6"/>
      <c r="I18" s="6"/>
      <c r="J18" s="6"/>
      <c r="K18" s="3"/>
      <c r="L18" s="3"/>
      <c r="M18" s="3"/>
      <c r="N18" s="3"/>
      <c r="O18" s="6"/>
    </row>
    <row r="19" spans="1:15" ht="15.75">
      <c r="A19" s="18" t="s">
        <v>24</v>
      </c>
      <c r="B19" s="17"/>
      <c r="C19" s="3"/>
      <c r="D19" s="3"/>
      <c r="E19" s="5">
        <f>G17</f>
        <v>0</v>
      </c>
      <c r="F19" s="6" t="s">
        <v>29</v>
      </c>
      <c r="G19" s="6"/>
      <c r="H19" s="6"/>
      <c r="I19" s="6"/>
      <c r="J19" s="6"/>
    </row>
    <row r="20" spans="1:15" ht="15.75">
      <c r="A20" s="3"/>
      <c r="B20" s="4"/>
      <c r="C20" s="3"/>
      <c r="D20" s="3"/>
      <c r="E20" s="5"/>
      <c r="F20" s="6"/>
      <c r="G20" s="6"/>
      <c r="H20" s="6"/>
      <c r="I20" s="6"/>
    </row>
    <row r="21" spans="1:15" ht="15.75">
      <c r="A21" s="8" t="s">
        <v>10</v>
      </c>
      <c r="B21" s="9"/>
      <c r="C21" s="9"/>
      <c r="D21" s="9"/>
      <c r="E21" s="9"/>
      <c r="F21" s="9"/>
      <c r="G21"/>
      <c r="I21" s="6"/>
    </row>
    <row r="22" spans="1:15" ht="15.75">
      <c r="A22" s="8"/>
      <c r="B22" s="9"/>
      <c r="C22" s="9"/>
      <c r="D22" s="9"/>
      <c r="E22" s="9"/>
      <c r="F22" s="9"/>
      <c r="G22"/>
      <c r="I22" s="6"/>
    </row>
    <row r="23" spans="1:15" ht="15.75">
      <c r="A23" s="43" t="s">
        <v>41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5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8"/>
      <c r="M24" s="38"/>
      <c r="N24" s="38"/>
      <c r="O24" s="20"/>
    </row>
    <row r="25" spans="1:15" ht="15.75">
      <c r="A25" s="43" t="s">
        <v>22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5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38"/>
      <c r="M26" s="38"/>
      <c r="N26" s="38"/>
      <c r="O26" s="20"/>
    </row>
    <row r="27" spans="1:15" ht="15.75">
      <c r="A27" s="43" t="s">
        <v>30</v>
      </c>
      <c r="B27" s="43"/>
      <c r="C27" s="43"/>
      <c r="D27" s="43"/>
      <c r="E27" s="43"/>
      <c r="F27" s="43"/>
      <c r="G27" s="43"/>
      <c r="H27" s="43"/>
      <c r="I27" s="43"/>
      <c r="J27" s="43"/>
      <c r="K27" s="15"/>
      <c r="L27" s="15"/>
      <c r="M27" s="15"/>
      <c r="N27" s="15"/>
      <c r="O27" s="15"/>
    </row>
    <row r="28" spans="1:15" ht="15.75">
      <c r="A28" s="43" t="s">
        <v>17</v>
      </c>
      <c r="B28" s="43"/>
      <c r="C28" s="43"/>
      <c r="D28" s="43"/>
      <c r="E28" s="43"/>
      <c r="F28" s="43"/>
      <c r="G28" s="43"/>
      <c r="H28" s="43"/>
      <c r="I28" s="43"/>
      <c r="J28" s="43"/>
      <c r="K28" s="15"/>
      <c r="L28" s="15"/>
      <c r="M28" s="15"/>
      <c r="N28" s="15"/>
      <c r="O28" s="15"/>
    </row>
    <row r="29" spans="1:15" ht="15.75">
      <c r="A29" s="43" t="s">
        <v>18</v>
      </c>
      <c r="B29" s="43"/>
      <c r="C29" s="43"/>
      <c r="D29" s="43"/>
      <c r="E29" s="43"/>
      <c r="F29" s="43"/>
      <c r="G29" s="43"/>
      <c r="H29" s="43"/>
      <c r="I29" s="43"/>
      <c r="J29" s="43"/>
      <c r="K29" s="15"/>
      <c r="L29" s="15"/>
      <c r="M29" s="15"/>
      <c r="N29" s="15"/>
      <c r="O29" s="15"/>
    </row>
    <row r="30" spans="1:15" ht="15.75">
      <c r="A30" s="43" t="s">
        <v>19</v>
      </c>
      <c r="B30" s="43"/>
      <c r="C30" s="43"/>
      <c r="D30" s="43"/>
      <c r="E30" s="43"/>
      <c r="F30" s="43"/>
      <c r="G30" s="43"/>
      <c r="H30" s="43"/>
      <c r="I30" s="43"/>
      <c r="J30" s="43"/>
      <c r="K30" s="15"/>
      <c r="L30" s="15"/>
      <c r="M30" s="15"/>
      <c r="N30" s="15"/>
      <c r="O30" s="15"/>
    </row>
    <row r="31" spans="1:15" ht="15.75">
      <c r="A31" s="43" t="s">
        <v>20</v>
      </c>
      <c r="B31" s="43"/>
      <c r="C31" s="43"/>
      <c r="D31" s="43"/>
      <c r="E31" s="43"/>
      <c r="F31" s="43"/>
      <c r="G31" s="43"/>
      <c r="H31" s="43"/>
      <c r="I31" s="43"/>
      <c r="J31" s="43"/>
      <c r="K31" s="15"/>
      <c r="L31" s="15"/>
      <c r="M31" s="15"/>
      <c r="N31" s="15"/>
      <c r="O31" s="15"/>
    </row>
    <row r="32" spans="1:15" ht="15.75">
      <c r="A32" s="43" t="s">
        <v>21</v>
      </c>
      <c r="B32" s="43"/>
      <c r="C32" s="43"/>
      <c r="D32" s="43"/>
      <c r="E32" s="43"/>
      <c r="F32" s="43"/>
      <c r="G32" s="43"/>
      <c r="H32" s="43"/>
      <c r="I32" s="43"/>
      <c r="J32" s="43"/>
      <c r="K32" s="15"/>
      <c r="L32" s="15"/>
      <c r="M32" s="15"/>
      <c r="N32" s="15"/>
      <c r="O32" s="15"/>
    </row>
    <row r="33" spans="1:15" ht="15.75">
      <c r="A33" s="44" t="s">
        <v>23</v>
      </c>
      <c r="B33" s="44"/>
      <c r="C33" s="44"/>
      <c r="D33" s="44"/>
      <c r="E33" s="44"/>
      <c r="F33" s="44"/>
      <c r="G33" s="44"/>
      <c r="H33" s="44"/>
      <c r="I33" s="44"/>
      <c r="J33" s="44"/>
      <c r="K33" s="15"/>
      <c r="L33" s="15"/>
      <c r="M33" s="15"/>
      <c r="N33" s="15"/>
      <c r="O33" s="15"/>
    </row>
    <row r="34" spans="1:15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5"/>
      <c r="L34" s="15"/>
      <c r="M34" s="15"/>
      <c r="N34" s="15"/>
      <c r="O34" s="15"/>
    </row>
    <row r="35" spans="1:15" ht="82.5" customHeight="1">
      <c r="A35" s="45" t="s">
        <v>31</v>
      </c>
      <c r="B35" s="45"/>
      <c r="C35" s="45"/>
      <c r="D35" s="45"/>
      <c r="E35" s="45"/>
      <c r="F35" s="45"/>
      <c r="G35" s="45"/>
      <c r="H35" s="45"/>
      <c r="I35" s="45"/>
      <c r="J35" s="21"/>
      <c r="K35" s="21"/>
      <c r="L35" s="21"/>
      <c r="M35" s="21"/>
      <c r="N35" s="21"/>
      <c r="O35" s="21"/>
    </row>
    <row r="36" spans="1:15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5"/>
      <c r="L36" s="15"/>
      <c r="M36" s="15"/>
      <c r="N36" s="15"/>
      <c r="O36" s="15"/>
    </row>
    <row r="37" spans="1:15" ht="16.5" customHeight="1">
      <c r="A37" s="41" t="s">
        <v>33</v>
      </c>
      <c r="B37" s="42"/>
      <c r="C37" s="42"/>
      <c r="D37" s="42"/>
      <c r="E37" s="42"/>
      <c r="F37" s="42"/>
      <c r="G37" s="42"/>
      <c r="H37" s="42"/>
      <c r="I37" s="42"/>
      <c r="J37" s="42"/>
      <c r="K37" s="15"/>
      <c r="L37" s="15"/>
      <c r="M37" s="15"/>
      <c r="N37" s="15"/>
      <c r="O37" s="15"/>
    </row>
    <row r="38" spans="1:15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6.5" customHeight="1">
      <c r="A39" s="41" t="s">
        <v>37</v>
      </c>
      <c r="B39" s="42"/>
      <c r="C39" s="42"/>
      <c r="D39" s="42"/>
      <c r="E39" s="42"/>
      <c r="F39" s="42"/>
      <c r="G39" s="42"/>
      <c r="H39" s="42"/>
      <c r="I39" s="42"/>
      <c r="J39" s="42"/>
      <c r="K39" s="15"/>
      <c r="L39" s="15"/>
      <c r="M39" s="15"/>
      <c r="N39" s="15"/>
      <c r="O39" s="15"/>
    </row>
  </sheetData>
  <sheetProtection selectLockedCells="1"/>
  <mergeCells count="22">
    <mergeCell ref="A17:D17"/>
    <mergeCell ref="A23:O23"/>
    <mergeCell ref="H3:O3"/>
    <mergeCell ref="A7:O7"/>
    <mergeCell ref="A5:O5"/>
    <mergeCell ref="A4:O4"/>
    <mergeCell ref="A9:A10"/>
    <mergeCell ref="B9:B10"/>
    <mergeCell ref="C9:C10"/>
    <mergeCell ref="K9:O9"/>
    <mergeCell ref="D9:J9"/>
    <mergeCell ref="A25:O25"/>
    <mergeCell ref="A27:J27"/>
    <mergeCell ref="A28:J28"/>
    <mergeCell ref="A29:J29"/>
    <mergeCell ref="A30:J30"/>
    <mergeCell ref="A39:J39"/>
    <mergeCell ref="A31:J31"/>
    <mergeCell ref="A32:J32"/>
    <mergeCell ref="A33:J33"/>
    <mergeCell ref="A35:I35"/>
    <mergeCell ref="A37:J37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стоимости</vt:lpstr>
      <vt:lpstr>'Расчет стоимости'!Область_печати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2020-11-24T10:06:59Z</dcterms:modified>
</cp:coreProperties>
</file>